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<sst xmlns="http://schemas.openxmlformats.org/spreadsheetml/2006/main" count="61">
  <si>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2020年婺源县政府性基金预算支出安排情况表</t>
  </si>
  <si>
    <t>表8</t>
  </si>
  <si>
    <t>单位：万元</t>
  </si>
  <si>
    <t>支出项目</t>
  </si>
  <si>
    <t>预算数</t>
  </si>
  <si>
    <t>一、文化体育与传媒支出</t>
  </si>
  <si>
    <t>二、社会保障和就业支出</t>
  </si>
  <si>
    <t>三、节能环保支出</t>
  </si>
  <si>
    <t>四、城乡社区支出</t>
  </si>
  <si>
    <t xml:space="preserve">    国有土地使用权出让收入安排的支出</t>
  </si>
  <si>
    <t xml:space="preserve">       征地和拆迁补偿支出</t>
  </si>
  <si>
    <t xml:space="preserve">       土地开发支出</t>
  </si>
  <si>
    <t xml:space="preserve">       城市建设支出</t>
  </si>
  <si>
    <t xml:space="preserve">       农村基础设施建设支出</t>
  </si>
  <si>
    <t xml:space="preserve">       补助被征地农民支出</t>
  </si>
  <si>
    <t xml:space="preserve">       棚户区改造支出</t>
  </si>
  <si>
    <t xml:space="preserve">       土地出让业务支出</t>
  </si>
  <si>
    <t xml:space="preserve">       其他土地出让金支出</t>
  </si>
  <si>
    <t xml:space="preserve">    城市公用事业附加安排的支出</t>
  </si>
  <si>
    <t xml:space="preserve">    国有土地收益基金支出</t>
  </si>
  <si>
    <t xml:space="preserve">    农业土地开发资金支出</t>
  </si>
  <si>
    <t xml:space="preserve">    新增建设用地有偿使用费安排的支出</t>
  </si>
  <si>
    <t xml:space="preserve">       耕地开发专项支出</t>
  </si>
  <si>
    <t xml:space="preserve">       基本农田建设和保护支出</t>
  </si>
  <si>
    <t xml:space="preserve">       其他新增建设用地土地有偿使用费安排的支出</t>
  </si>
  <si>
    <t xml:space="preserve">    城市基础设施配套费安排的支出</t>
  </si>
  <si>
    <t xml:space="preserve">        城市公共设施</t>
  </si>
  <si>
    <t xml:space="preserve">        其他城市基础设施配套费安排的支出</t>
  </si>
  <si>
    <t xml:space="preserve">    污水处理费安排收入安排支出</t>
  </si>
  <si>
    <t xml:space="preserve">        污水处理设施建设和运营</t>
  </si>
  <si>
    <t xml:space="preserve">        其他污水处理费安排的支出</t>
  </si>
  <si>
    <t>五、农林水支出</t>
  </si>
  <si>
    <t>六、交通运输支出</t>
  </si>
  <si>
    <t>七、资源勘探信息等支出</t>
  </si>
  <si>
    <t xml:space="preserve">    工业和信息产业监管</t>
  </si>
  <si>
    <t xml:space="preserve">    散装水泥专项资金支出</t>
  </si>
  <si>
    <t xml:space="preserve">       其他散装水泥专项资金支出</t>
  </si>
  <si>
    <t xml:space="preserve">    新型墙体材料专项基金支出</t>
  </si>
  <si>
    <t xml:space="preserve">       其他新型墙体材料专项基金支出</t>
  </si>
  <si>
    <t>八、商业服务业等支出</t>
  </si>
  <si>
    <t>九、其他支出</t>
  </si>
  <si>
    <t xml:space="preserve">    其他政府性基金支出</t>
  </si>
  <si>
    <t xml:space="preserve">    彩票发行销售机构业务费安排的支出</t>
  </si>
  <si>
    <t xml:space="preserve">    彩票公益金安排的支出</t>
  </si>
  <si>
    <t xml:space="preserve">        用于社会福利的彩票公益金支出</t>
  </si>
  <si>
    <t xml:space="preserve">        用于体育事业的彩票公益金支出</t>
  </si>
  <si>
    <t>十、债务付息支出</t>
  </si>
  <si>
    <t xml:space="preserve">    国有土地使用权出让金债务付息支出</t>
  </si>
  <si>
    <t>政府性基金预算支出合计</t>
  </si>
  <si>
    <t>转移性支出</t>
  </si>
  <si>
    <t xml:space="preserve">    政府性基金转移支付</t>
  </si>
  <si>
    <t xml:space="preserve">    　政府性基金补助支出</t>
  </si>
  <si>
    <t xml:space="preserve">    　政府性基金上解支出（省统筹）</t>
  </si>
  <si>
    <t xml:space="preserve">    地方政府专项债务还本支出</t>
  </si>
  <si>
    <t xml:space="preserve">    年终结余</t>
  </si>
  <si>
    <t xml:space="preserve">      国有土地收益基金</t>
  </si>
  <si>
    <t xml:space="preserve">      农业土地开发资金</t>
  </si>
  <si>
    <t xml:space="preserve">      彩票公益金</t>
  </si>
  <si>
    <t xml:space="preserve">      新型墙体材料专项基金</t>
  </si>
  <si>
    <t xml:space="preserve">    调出资金</t>
  </si>
  <si>
    <t>政府性基金预算支出总计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</si>
</sst>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4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2"/>
      <name val="宋体"/>
      <family val="7"/>
      <charset val="134"/>
    </font>
    <font>
      <b/>
      <sz val="16"/>
      <name val="宋体"/>
      <family val="7"/>
      <charset val="134"/>
    </font>
    <font>
      <b/>
      <sz val="11"/>
      <name val="宋体"/>
      <family val="7"/>
      <charset val="134"/>
    </font>
    <font>
      <sz val="11"/>
      <name val="宋体"/>
      <family val="7"/>
      <charset val="134"/>
    </font>
    <font>
      <b/>
      <sz val="12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7" borderId="7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2" borderId="12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9" fillId="0" borderId="1" xfId="0" applyFont="1" applyBorder="1" applyAlignment="1"/>
    <xf numFmtId="0" fontId="19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/>
    <xf numFmtId="0" fontId="19" fillId="0" borderId="2" xfId="0" applyNumberFormat="1" applyFont="1" applyFill="1" applyBorder="1" applyAlignment="1">
      <alignment horizontal="right"/>
    </xf>
    <xf numFmtId="0" fontId="21" fillId="2" borderId="3" xfId="0" applyNumberFormat="1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3" xfId="0" applyNumberFormat="1" applyFont="1" applyFill="1" applyBorder="1" applyAlignment="1" applyProtection="1">
      <alignment vertical="center"/>
    </xf>
    <xf numFmtId="0" fontId="19" fillId="0" borderId="3" xfId="0" applyFont="1" applyFill="1" applyBorder="1" applyAlignment="1">
      <alignment vertical="center"/>
    </xf>
    <xf numFmtId="3" fontId="19" fillId="0" borderId="3" xfId="0" applyNumberFormat="1" applyFont="1" applyFill="1" applyBorder="1" applyAlignment="1" applyProtection="1">
      <alignment vertical="center"/>
    </xf>
    <xf numFmtId="3" fontId="22" fillId="0" borderId="4" xfId="0" applyNumberFormat="1" applyFont="1" applyFill="1" applyBorder="1" applyAlignment="1" applyProtection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3" xfId="0" applyNumberFormat="1" applyFont="1" applyBorder="1" applyAlignment="1">
      <alignment horizontal="left" vertical="center"/>
    </xf>
    <xf numFmtId="0" fontId="19" fillId="0" borderId="3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9" fillId="0" borderId="3" xfId="0" applyNumberFormat="1" applyFont="1" applyFill="1" applyBorder="1" applyAlignment="1">
      <alignment horizontal="right" vertical="center"/>
    </xf>
    <xf numFmtId="0" fontId="22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176" fontId="19" fillId="0" borderId="3" xfId="0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 applyProtection="1">
      <alignment horizontal="right" vertical="center"/>
    </xf>
    <xf numFmtId="3" fontId="22" fillId="0" borderId="5" xfId="0" applyNumberFormat="1" applyFont="1" applyFill="1" applyBorder="1" applyAlignment="1" applyProtection="1">
      <alignment vertical="center"/>
    </xf>
    <xf numFmtId="0" fontId="21" fillId="0" borderId="3" xfId="0" applyFont="1" applyFill="1" applyBorder="1" applyAlignment="1">
      <alignment horizontal="center" vertical="center"/>
    </xf>
    <xf numFmtId="176" fontId="23" fillId="0" borderId="6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61"/>
  <sheetViews>
    <sheetView tabSelected="1" workbookViewId="0">
      <selection activeCell="E14" sqref="E14"/>
    </sheetView>
  </sheetViews>
  <sheetFormatPr defaultColWidth="9" defaultRowHeight="14.25"/>
  <cols>
    <col min="1" max="1" width="45.375" style="3" customWidth="1"/>
    <col min="2" max="2" width="24.625" style="3" customWidth="1"/>
    <col min="3" max="254" width="9" style="3" customWidth="1"/>
    <col min="255" max="256" width="9" style="1"/>
    <col min="257" max="16384" width="9" style="2"/>
  </cols>
  <sheetData>
    <row r="1" s="1" customFormat="1" ht="8" customHeight="1"/>
    <row r="2" s="2" customFormat="1" ht="18" customHeight="1" spans="1:256">
      <c r="A2" s="4" t="s">
        <v>0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1"/>
      <c r="IV2" s="1"/>
    </row>
    <row r="3" s="2" customFormat="1" ht="18" customHeight="1" spans="1:256">
      <c r="A3" s="5" t="s">
        <v>1</v>
      </c>
      <c r="B3" s="6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1"/>
      <c r="IV3" s="1"/>
    </row>
    <row r="4" s="2" customFormat="1" ht="21.95" customHeight="1" spans="1:256">
      <c r="A4" s="7" t="s">
        <v>3</v>
      </c>
      <c r="B4" s="8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1"/>
      <c r="IV4" s="1"/>
    </row>
    <row r="5" s="2" customFormat="1" ht="13.5" customHeight="1" spans="1:256">
      <c r="A5" s="9" t="s">
        <v>5</v>
      </c>
      <c r="B5" s="1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1"/>
      <c r="IV5" s="1"/>
    </row>
    <row r="6" s="2" customFormat="1" ht="13.5" customHeight="1" spans="1:256">
      <c r="A6" s="9" t="s">
        <v>6</v>
      </c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1"/>
      <c r="IV6" s="1"/>
    </row>
    <row r="7" s="2" customFormat="1" ht="13.5" customHeight="1" spans="1:256">
      <c r="A7" s="9" t="s">
        <v>7</v>
      </c>
      <c r="B7" s="1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1"/>
      <c r="IV7" s="1"/>
    </row>
    <row r="8" s="2" customFormat="1" ht="13.5" customHeight="1" spans="1:256">
      <c r="A8" s="9" t="s">
        <v>8</v>
      </c>
      <c r="B8" s="11">
        <f>B9+B18+B19+B21+B22+B26+B29</f>
        <v>38727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1"/>
      <c r="IV8" s="1"/>
    </row>
    <row r="9" s="2" customFormat="1" ht="13.5" customHeight="1" spans="1:256">
      <c r="A9" s="9" t="s">
        <v>9</v>
      </c>
      <c r="B9" s="12">
        <f>SUM(B10:B17)</f>
        <v>33047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1"/>
      <c r="IV9" s="1"/>
    </row>
    <row r="10" s="2" customFormat="1" ht="13.5" customHeight="1" spans="1:256">
      <c r="A10" s="9" t="s">
        <v>10</v>
      </c>
      <c r="B10" s="13">
        <f>23000-2127-10000</f>
        <v>10873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1"/>
      <c r="IV10" s="1"/>
    </row>
    <row r="11" s="2" customFormat="1" ht="13.5" customHeight="1" spans="1:256">
      <c r="A11" s="9" t="s">
        <v>11</v>
      </c>
      <c r="B11" s="13">
        <f>30000-17839-8197</f>
        <v>3964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1"/>
      <c r="IV11" s="1"/>
    </row>
    <row r="12" s="2" customFormat="1" ht="13.5" customHeight="1" spans="1:256">
      <c r="A12" s="9" t="s">
        <v>12</v>
      </c>
      <c r="B12" s="13">
        <f>1279+4700+721-190</f>
        <v>6510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1"/>
      <c r="IV12" s="1"/>
    </row>
    <row r="13" s="2" customFormat="1" ht="13.5" customHeight="1" spans="1:256">
      <c r="A13" s="9" t="s">
        <v>13</v>
      </c>
      <c r="B13" s="13">
        <f>3000+2400</f>
        <v>5400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1"/>
      <c r="IV13" s="1"/>
    </row>
    <row r="14" s="2" customFormat="1" ht="13.5" customHeight="1" spans="1:256">
      <c r="A14" s="9" t="s">
        <v>14</v>
      </c>
      <c r="B14" s="13">
        <v>6000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1"/>
      <c r="IV14" s="1"/>
    </row>
    <row r="15" s="2" customFormat="1" ht="13.5" customHeight="1" spans="1:256">
      <c r="A15" s="14" t="s">
        <v>15</v>
      </c>
      <c r="B15" s="1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1"/>
      <c r="IV15" s="1"/>
    </row>
    <row r="16" s="2" customFormat="1" ht="13.5" customHeight="1" spans="1:256">
      <c r="A16" s="9" t="s">
        <v>16</v>
      </c>
      <c r="B16" s="13">
        <v>200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1"/>
      <c r="IV16" s="1"/>
    </row>
    <row r="17" s="2" customFormat="1" ht="13.5" customHeight="1" spans="1:256">
      <c r="A17" s="14" t="s">
        <v>17</v>
      </c>
      <c r="B17" s="13">
        <v>100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1"/>
      <c r="IV17" s="1"/>
    </row>
    <row r="18" s="2" customFormat="1" ht="13.5" customHeight="1" spans="1:256">
      <c r="A18" s="9" t="s">
        <v>18</v>
      </c>
      <c r="B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1"/>
      <c r="IV18" s="1"/>
    </row>
    <row r="19" s="2" customFormat="1" ht="13.5" customHeight="1" spans="1:256">
      <c r="A19" s="9" t="s">
        <v>19</v>
      </c>
      <c r="B19" s="10">
        <f>B20</f>
        <v>4000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1"/>
      <c r="IV19" s="1"/>
    </row>
    <row r="20" s="2" customFormat="1" ht="13.5" customHeight="1" spans="1:256">
      <c r="A20" s="9" t="s">
        <v>10</v>
      </c>
      <c r="B20" s="10">
        <v>4000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1"/>
      <c r="IV20" s="1"/>
    </row>
    <row r="21" s="2" customFormat="1" ht="13.5" customHeight="1" spans="1:256">
      <c r="A21" s="9" t="s">
        <v>20</v>
      </c>
      <c r="B21" s="10">
        <v>350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1"/>
      <c r="IV21" s="1"/>
    </row>
    <row r="22" s="2" customFormat="1" ht="13.5" customHeight="1" spans="1:256">
      <c r="A22" s="9" t="s">
        <v>21</v>
      </c>
      <c r="B22" s="10">
        <f>B23+B24+B25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1"/>
      <c r="IV22" s="1"/>
    </row>
    <row r="23" s="2" customFormat="1" ht="13.5" customHeight="1" spans="1:256">
      <c r="A23" s="9" t="s">
        <v>22</v>
      </c>
      <c r="B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1"/>
      <c r="IV23" s="1"/>
    </row>
    <row r="24" s="2" customFormat="1" ht="13.5" customHeight="1" spans="1:256">
      <c r="A24" s="9" t="s">
        <v>23</v>
      </c>
      <c r="B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1"/>
      <c r="IV24" s="1"/>
    </row>
    <row r="25" s="2" customFormat="1" ht="13.5" customHeight="1" spans="1:256">
      <c r="A25" s="9" t="s">
        <v>24</v>
      </c>
      <c r="B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1"/>
      <c r="IV25" s="1"/>
    </row>
    <row r="26" s="2" customFormat="1" ht="13.5" customHeight="1" spans="1:256">
      <c r="A26" s="9" t="s">
        <v>25</v>
      </c>
      <c r="B26" s="10">
        <f>B27+B28</f>
        <v>500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1"/>
      <c r="IV26" s="1"/>
    </row>
    <row r="27" s="2" customFormat="1" ht="13.5" customHeight="1" spans="1:256">
      <c r="A27" s="15" t="s">
        <v>26</v>
      </c>
      <c r="B27" s="13">
        <v>400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1"/>
      <c r="IV27" s="1"/>
    </row>
    <row r="28" s="2" customFormat="1" ht="13.5" customHeight="1" spans="1:256">
      <c r="A28" s="15" t="s">
        <v>27</v>
      </c>
      <c r="B28" s="13">
        <v>100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1"/>
      <c r="IV28" s="1"/>
    </row>
    <row r="29" s="2" customFormat="1" ht="13.5" customHeight="1" spans="1:256">
      <c r="A29" s="15" t="s">
        <v>28</v>
      </c>
      <c r="B29" s="10">
        <f>B30+B31</f>
        <v>830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1"/>
      <c r="IV29" s="1"/>
    </row>
    <row r="30" s="2" customFormat="1" ht="13.5" customHeight="1" spans="1:256">
      <c r="A30" s="15" t="s">
        <v>29</v>
      </c>
      <c r="B30" s="10">
        <v>830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1"/>
      <c r="IV30" s="1"/>
    </row>
    <row r="31" s="2" customFormat="1" ht="13.5" customHeight="1" spans="1:256">
      <c r="A31" s="15" t="s">
        <v>30</v>
      </c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1"/>
      <c r="IV31" s="1"/>
    </row>
    <row r="32" s="2" customFormat="1" ht="13.5" customHeight="1" spans="1:256">
      <c r="A32" s="15" t="s">
        <v>31</v>
      </c>
      <c r="B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1"/>
      <c r="IV32" s="1"/>
    </row>
    <row r="33" s="2" customFormat="1" ht="13.5" customHeight="1" spans="1:256">
      <c r="A33" s="15" t="s">
        <v>32</v>
      </c>
      <c r="B33" s="1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1"/>
      <c r="IV33" s="1"/>
    </row>
    <row r="34" s="2" customFormat="1" ht="13.5" customHeight="1" spans="1:256">
      <c r="A34" s="15" t="s">
        <v>33</v>
      </c>
      <c r="B34" s="18">
        <f>B36+B38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1"/>
      <c r="IV34" s="1"/>
    </row>
    <row r="35" s="2" customFormat="1" ht="13.5" customHeight="1" spans="1:256">
      <c r="A35" s="19" t="s">
        <v>34</v>
      </c>
      <c r="B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1"/>
      <c r="IV35" s="1"/>
    </row>
    <row r="36" s="2" customFormat="1" ht="13.5" customHeight="1" spans="1:256">
      <c r="A36" s="19" t="s">
        <v>35</v>
      </c>
      <c r="B36" s="10">
        <f>B37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1"/>
      <c r="IV36" s="1"/>
    </row>
    <row r="37" s="2" customFormat="1" ht="13.5" hidden="1" customHeight="1" spans="1:256">
      <c r="A37" s="20" t="s">
        <v>36</v>
      </c>
      <c r="B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1"/>
      <c r="IV37" s="1"/>
    </row>
    <row r="38" s="2" customFormat="1" ht="13.5" hidden="1" customHeight="1" spans="1:256">
      <c r="A38" s="20" t="s">
        <v>37</v>
      </c>
      <c r="B38" s="18">
        <f>B39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1"/>
      <c r="IV38" s="1"/>
    </row>
    <row r="39" s="2" customFormat="1" ht="13.5" hidden="1" customHeight="1" spans="1:256">
      <c r="A39" s="20" t="s">
        <v>38</v>
      </c>
      <c r="B39" s="1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1"/>
      <c r="IV39" s="1"/>
    </row>
    <row r="40" s="2" customFormat="1" ht="13.5" customHeight="1" spans="1:256">
      <c r="A40" s="9" t="s">
        <v>39</v>
      </c>
      <c r="B40" s="1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1"/>
      <c r="IV40" s="1"/>
    </row>
    <row r="41" s="2" customFormat="1" ht="13.5" customHeight="1" spans="1:256">
      <c r="A41" s="9" t="s">
        <v>40</v>
      </c>
      <c r="B41" s="18">
        <f>B44</f>
        <v>1400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1"/>
      <c r="IV41" s="1"/>
    </row>
    <row r="42" s="2" customFormat="1" ht="13.5" customHeight="1" spans="1:256">
      <c r="A42" s="20" t="s">
        <v>41</v>
      </c>
      <c r="B42" s="1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1"/>
      <c r="IV42" s="1"/>
    </row>
    <row r="43" s="2" customFormat="1" ht="13.5" customHeight="1" spans="1:256">
      <c r="A43" s="20" t="s">
        <v>42</v>
      </c>
      <c r="B43" s="1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1"/>
      <c r="IV43" s="1"/>
    </row>
    <row r="44" s="2" customFormat="1" ht="13.5" customHeight="1" spans="1:256">
      <c r="A44" s="20" t="s">
        <v>43</v>
      </c>
      <c r="B44" s="18">
        <f>B45+B46</f>
        <v>1400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1"/>
      <c r="IV44" s="1"/>
    </row>
    <row r="45" s="2" customFormat="1" ht="13.5" customHeight="1" spans="1:256">
      <c r="A45" s="20" t="s">
        <v>44</v>
      </c>
      <c r="B45" s="21">
        <v>700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1"/>
      <c r="IV45" s="1"/>
    </row>
    <row r="46" s="2" customFormat="1" ht="13.5" customHeight="1" spans="1:256">
      <c r="A46" s="20" t="s">
        <v>45</v>
      </c>
      <c r="B46" s="21">
        <v>700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1"/>
      <c r="IV46" s="1"/>
    </row>
    <row r="47" s="2" customFormat="1" ht="13.5" customHeight="1" spans="1:256">
      <c r="A47" s="20" t="s">
        <v>46</v>
      </c>
      <c r="B47" s="21">
        <f>B48</f>
        <v>3289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1"/>
      <c r="IV47" s="1"/>
    </row>
    <row r="48" s="2" customFormat="1" ht="13.5" customHeight="1" spans="1:256">
      <c r="A48" s="22" t="s">
        <v>47</v>
      </c>
      <c r="B48" s="18">
        <v>3289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1"/>
      <c r="IV48" s="1"/>
    </row>
    <row r="49" s="2" customFormat="1" ht="13.5" customHeight="1" spans="1:256">
      <c r="A49" s="23" t="s">
        <v>48</v>
      </c>
      <c r="B49" s="16">
        <f>B5+B6+B7+B8+B32+B33+B34+B40+B41+B47</f>
        <v>43416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1"/>
      <c r="IV49" s="1"/>
    </row>
    <row r="50" s="2" customFormat="1" ht="13.5" customHeight="1" spans="1:256">
      <c r="A50" s="24" t="s">
        <v>49</v>
      </c>
      <c r="B50" s="25">
        <f>B51+B55+B60+B54</f>
        <v>42134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1"/>
      <c r="IV50" s="1"/>
    </row>
    <row r="51" s="2" customFormat="1" ht="13.5" customHeight="1" spans="1:256">
      <c r="A51" s="9" t="s">
        <v>50</v>
      </c>
      <c r="B51" s="25">
        <f>B52+B53</f>
        <v>1500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1"/>
      <c r="IV51" s="1"/>
    </row>
    <row r="52" s="2" customFormat="1" ht="13.5" customHeight="1" spans="1:256">
      <c r="A52" s="9" t="s">
        <v>51</v>
      </c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1"/>
      <c r="IV52" s="1"/>
    </row>
    <row r="53" s="2" customFormat="1" ht="13.5" customHeight="1" spans="1:256">
      <c r="A53" s="9" t="s">
        <v>52</v>
      </c>
      <c r="B53" s="26">
        <v>1500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1"/>
      <c r="IV53" s="1"/>
    </row>
    <row r="54" s="2" customFormat="1" ht="13.5" customHeight="1" spans="1:256">
      <c r="A54" s="14" t="s">
        <v>53</v>
      </c>
      <c r="B54" s="26">
        <v>3691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1"/>
      <c r="IV54" s="1"/>
    </row>
    <row r="55" s="2" customFormat="1" ht="13.5" customHeight="1" spans="1:256">
      <c r="A55" s="9" t="s">
        <v>54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1"/>
      <c r="IV55" s="1"/>
    </row>
    <row r="56" s="2" customFormat="1" ht="13.5" customHeight="1" spans="1:256">
      <c r="A56" s="22" t="s">
        <v>55</v>
      </c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1"/>
      <c r="IV56" s="1"/>
    </row>
    <row r="57" s="2" customFormat="1" ht="13.5" customHeight="1" spans="1:256">
      <c r="A57" s="22" t="s">
        <v>56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1"/>
      <c r="IV57" s="1"/>
    </row>
    <row r="58" s="2" customFormat="1" ht="13.5" customHeight="1" spans="1:256">
      <c r="A58" s="22" t="s">
        <v>57</v>
      </c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1"/>
      <c r="IV58" s="1"/>
    </row>
    <row r="59" s="2" customFormat="1" ht="13.5" hidden="1" customHeight="1" spans="1:256">
      <c r="A59" s="22" t="s">
        <v>58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1"/>
      <c r="IV59" s="1"/>
    </row>
    <row r="60" s="2" customFormat="1" ht="13.5" customHeight="1" spans="1:256">
      <c r="A60" s="27" t="s">
        <v>59</v>
      </c>
      <c r="B60" s="26">
        <v>36943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1"/>
      <c r="IV60" s="1"/>
    </row>
    <row r="61" s="2" customFormat="1" ht="13.5" customHeight="1" spans="1:256">
      <c r="A61" s="28" t="s">
        <v>60</v>
      </c>
      <c r="B61" s="29">
        <f>B49+B50</f>
        <v>85550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1"/>
      <c r="IV61" s="1"/>
    </row>
  </sheetData>
  <mergeCells count="1">
    <mergeCell ref="A2:B2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2020-11-07T10:08:23Z</dcterms:created>
  <dcterms:modified xsi:type="dcterms:W3CDTF">2020-11-07T10:08:44Z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